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75" windowWidth="19200" windowHeight="1231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<sst xmlns="http://schemas.openxmlformats.org/spreadsheetml/2006/main" count="280" uniqueCount="192">
  <si>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</si>
  <si>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</si>
  <si>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</si>
  <si>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</si>
  <si>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</si>
  <si>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</si>
  <si>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</si>
  <si>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</si>
  <si>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</si>
  <si>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</si>
  <si>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</si>
  <si>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</si>
  <si>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</si>
  <si>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</si>
  <si>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</si>
  <si>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</si>
  <si>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</si>
  <si>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</si>
  <si>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</si>
  <si>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</si>
  <si>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</si>
  <si>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</si>
  <si>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</si>
  <si>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</si>
  <si>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</si>
  <si>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</si>
  <si>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</si>
  <si>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</si>
  <si>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</si>
  <si>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</si>
  <si>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</si>
  <si>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</si>
  <si>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</si>
  <si>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</si>
  <si>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</si>
  <si>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</si>
  <si>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</si>
  <si>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</si>
  <si>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</si>
  <si>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</si>
  <si>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</si>
  <si>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</si>
  <si>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</si>
  <si>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</si>
  <si>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</si>
  <si>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</si>
  <si>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</si>
  <si>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</si>
  <si>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</si>
  <si>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</si>
  <si>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</si>
  <si>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</si>
  <si>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</si>
  <si>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</si>
  <si>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</si>
  <si>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</si>
  <si>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</si>
  <si>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</si>
  <si>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</si>
  <si>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</si>
  <si>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</si>
  <si>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</si>
  <si>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</si>
  <si>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</si>
  <si>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</si>
  <si>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</si>
  <si>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</si>
  <si>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</si>
  <si>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</si>
  <si>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</si>
  <si>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</si>
  <si>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</si>
  <si>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</si>
  <si>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</si>
  <si>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</si>
  <si>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</si>
  <si>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</si>
  <si>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</si>
  <si>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</si>
  <si>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</si>
  <si>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</si>
  <si>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</si>
  <si>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</si>
  <si>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</si>
  <si>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</si>
  <si>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</si>
  <si>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</si>
  <si>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</si>
  <si>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</si>
  <si>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</si>
  <si>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</si>
  <si>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</si>
  <si>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</si>
  <si>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NAZWA ORGANIZACJI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</si>
  <si>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</si>
  <si>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</si>
  <si>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</si>
  <si>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</si>
  <si>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</si>
  <si>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</si>
  <si>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</si>
  <si>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</si>
  <si>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</si>
  <si>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</si>
  <si>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</si>
  <si>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</si>
  <si>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</si>
  <si>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</si>
  <si>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</si>
  <si>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</si>
  <si>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</si>
  <si>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</si>
  <si>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</si>
  <si>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</si>
  <si>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</si>
  <si>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</si>
  <si>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</si>
  <si>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</si>
  <si>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</si>
  <si>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</si>
  <si>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</si>
  <si>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</si>
  <si>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</si>
  <si>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</si>
  <si>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</si>
  <si>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</si>
  <si>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</si>
  <si>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</si>
  <si>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</si>
  <si>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</si>
  <si>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</si>
  <si>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</si>
  <si>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</si>
  <si>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</si>
  <si>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</si>
  <si>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</si>
  <si>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</si>
  <si>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</si>
  <si>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</si>
  <si>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</si>
  <si>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</si>
  <si>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</si>
  <si>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</si>
  <si>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</si>
  <si>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</si>
  <si>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</si>
  <si>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</si>
  <si>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</si>
  <si>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</si>
  <si>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</si>
  <si>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</si>
  <si>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</si>
  <si>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</si>
  <si>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</si>
  <si>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</si>
  <si>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</si>
  <si>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</si>
  <si>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</si>
  <si>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</si>
  <si>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</si>
  <si>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</si>
  <si>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</si>
  <si>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</si>
  <si>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</si>
  <si>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</si>
  <si>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Informacja dodatkowa za 2012 r.</t>
  </si>
  <si>
    <t>Amortyzacja za rok 2012</t>
  </si>
  <si>
    <t>na różne cele statutowe</t>
  </si>
  <si>
    <t>fundusz pomocy w leczeniu i rehabilitacji</t>
  </si>
  <si>
    <t>fundusze składowe Fundacji</t>
  </si>
  <si>
    <t>programy stypendialne</t>
  </si>
  <si>
    <t>realizowane projekty</t>
  </si>
  <si>
    <t>nd</t>
  </si>
  <si>
    <t>pracownik ds. fundraisingu</t>
  </si>
  <si>
    <t>pracownik, marketingu i admin.</t>
  </si>
  <si>
    <t>pracown.obsługi księgowej</t>
  </si>
  <si>
    <t>Wpływy z 1 %</t>
  </si>
  <si>
    <t>Biznes i organiozacje społeczne</t>
  </si>
  <si>
    <t>Darczyńcy indywidualni</t>
  </si>
  <si>
    <t>Dotacje od samorządu terytorialnego</t>
  </si>
  <si>
    <t>Realizowane projekty</t>
  </si>
  <si>
    <t>Zbiórki publiczne</t>
  </si>
  <si>
    <t>6 realizowanych projektów</t>
  </si>
  <si>
    <t>Stypendia dla uczniów i studentów</t>
  </si>
  <si>
    <t>Koszty pomocy w leczeniu i rehabilitacji</t>
  </si>
  <si>
    <t>Realizowane projekty POKL</t>
  </si>
  <si>
    <t>Programy Fundacji Elbląg</t>
  </si>
  <si>
    <t>z tyt.1 %</t>
  </si>
  <si>
    <t xml:space="preserve">Z tyt. realizacji projektów - </t>
  </si>
  <si>
    <t xml:space="preserve">Darowizny i inne przych. na dział.statut. </t>
  </si>
  <si>
    <t>Pozostałe wpływy (rozw.rezerw)</t>
  </si>
  <si>
    <t>Inne darowizny jako pomoc społeczna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</si>
</sst>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4"/>
  <sheetViews>
    <sheetView showGridLines="0" tabSelected="1" view="pageBreakPreview" zoomScale="60" zoomScaleNormal="75" workbookViewId="0" topLeftCell="A195">
      <selection activeCell="H186" sqref="H186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20.2812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1.421875" style="0" customWidth="1"/>
  </cols>
  <sheetData>
    <row r="1" ht="12.75"/>
    <row r="2" ht="12.75"/>
    <row r="3" spans="3:9" ht="27">
      <c r="C3" s="154" t="s">
        <v>93</v>
      </c>
      <c r="D3" s="154"/>
      <c r="E3" s="154"/>
      <c r="F3" s="154"/>
      <c r="G3" s="154"/>
      <c r="H3" s="154"/>
      <c r="I3" s="154"/>
    </row>
    <row r="4" ht="12.75"/>
    <row r="5" spans="3:9" ht="30">
      <c r="C5" s="159" t="s">
        <v>165</v>
      </c>
      <c r="D5" s="159"/>
      <c r="E5" s="159"/>
      <c r="F5" s="159"/>
      <c r="G5" s="159"/>
      <c r="H5" s="159"/>
      <c r="I5" s="159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6" t="s">
        <v>97</v>
      </c>
      <c r="D9" s="107"/>
      <c r="E9" s="107"/>
      <c r="F9" s="107"/>
      <c r="G9" s="108"/>
    </row>
    <row r="10" spans="3:7" ht="12.75">
      <c r="C10" s="111" t="s">
        <v>89</v>
      </c>
      <c r="D10" s="135"/>
      <c r="E10" s="135" t="s">
        <v>98</v>
      </c>
      <c r="F10" s="135"/>
      <c r="G10" s="136"/>
    </row>
    <row r="11" spans="3:7" ht="12.75">
      <c r="C11" s="160"/>
      <c r="D11" s="155"/>
      <c r="E11" s="155"/>
      <c r="F11" s="155"/>
      <c r="G11" s="156"/>
    </row>
    <row r="12" spans="3:7" ht="12.75">
      <c r="C12" s="160"/>
      <c r="D12" s="155"/>
      <c r="E12" s="155"/>
      <c r="F12" s="155"/>
      <c r="G12" s="156"/>
    </row>
    <row r="13" spans="3:7" ht="13.5" thickBot="1">
      <c r="C13" s="161"/>
      <c r="D13" s="157"/>
      <c r="E13" s="157"/>
      <c r="F13" s="157"/>
      <c r="G13" s="158"/>
    </row>
    <row r="14" ht="12.75"/>
    <row r="15" ht="12.75"/>
    <row r="16" ht="13.5" thickBot="1"/>
    <row r="17" spans="1:7" ht="12.75">
      <c r="A17" s="17">
        <v>1</v>
      </c>
      <c r="C17" s="164" t="s">
        <v>99</v>
      </c>
      <c r="D17" s="165"/>
      <c r="E17" s="165"/>
      <c r="F17" s="165"/>
      <c r="G17" s="166"/>
    </row>
    <row r="18" spans="3:7" ht="27" customHeight="1">
      <c r="C18" s="29" t="s">
        <v>95</v>
      </c>
      <c r="D18" s="135" t="s">
        <v>96</v>
      </c>
      <c r="E18" s="135"/>
      <c r="F18" s="104" t="s">
        <v>94</v>
      </c>
      <c r="G18" s="101"/>
    </row>
    <row r="19" spans="3:7" ht="13.5" thickBot="1">
      <c r="C19" s="63"/>
      <c r="D19" s="157"/>
      <c r="E19" s="157"/>
      <c r="F19" s="162">
        <v>0</v>
      </c>
      <c r="G19" s="163"/>
    </row>
    <row r="20" ht="12.75"/>
    <row r="21" ht="12.75"/>
    <row r="22" ht="13.5" thickBot="1"/>
    <row r="23" spans="1:7" ht="12.75">
      <c r="A23" s="17">
        <v>1</v>
      </c>
      <c r="C23" s="106" t="s">
        <v>126</v>
      </c>
      <c r="D23" s="107"/>
      <c r="E23" s="107"/>
      <c r="F23" s="107"/>
      <c r="G23" s="108"/>
    </row>
    <row r="24" spans="3:7" ht="12.75">
      <c r="C24" s="121" t="s">
        <v>122</v>
      </c>
      <c r="D24" s="117" t="s">
        <v>125</v>
      </c>
      <c r="E24" s="118"/>
      <c r="F24" s="115" t="s">
        <v>127</v>
      </c>
      <c r="G24" s="116"/>
    </row>
    <row r="25" spans="3:7" ht="12.75">
      <c r="C25" s="122"/>
      <c r="D25" s="119"/>
      <c r="E25" s="120"/>
      <c r="F25" s="4" t="s">
        <v>123</v>
      </c>
      <c r="G25" s="26" t="s">
        <v>124</v>
      </c>
    </row>
    <row r="26" spans="3:7" ht="12.75">
      <c r="C26" s="60"/>
      <c r="D26" s="123"/>
      <c r="E26" s="124"/>
      <c r="F26" s="56"/>
      <c r="G26" s="72"/>
    </row>
    <row r="27" spans="3:7" ht="13.5" thickBot="1">
      <c r="C27" s="61"/>
      <c r="D27" s="125"/>
      <c r="E27" s="126"/>
      <c r="F27" s="73"/>
      <c r="G27" s="74"/>
    </row>
    <row r="28" ht="12.75"/>
    <row r="29" ht="13.5" thickBot="1"/>
    <row r="30" spans="1:9" ht="12.75">
      <c r="A30" s="17">
        <v>2</v>
      </c>
      <c r="C30" s="106" t="s">
        <v>14</v>
      </c>
      <c r="D30" s="107"/>
      <c r="E30" s="107"/>
      <c r="F30" s="107"/>
      <c r="G30" s="107"/>
      <c r="H30" s="107"/>
      <c r="I30" s="108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>
        <v>49676.32</v>
      </c>
      <c r="E36" s="55"/>
      <c r="F36" s="55">
        <v>9000</v>
      </c>
      <c r="G36" s="55"/>
      <c r="H36" s="55">
        <v>3054</v>
      </c>
      <c r="I36" s="83">
        <f>D36+E36+F36+G36-H36</f>
        <v>55622.32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49676.32</v>
      </c>
      <c r="E37" s="39">
        <f t="shared" si="0"/>
        <v>0</v>
      </c>
      <c r="F37" s="39">
        <f t="shared" si="0"/>
        <v>9000</v>
      </c>
      <c r="G37" s="39">
        <f t="shared" si="0"/>
        <v>0</v>
      </c>
      <c r="H37" s="39">
        <f t="shared" si="0"/>
        <v>3054</v>
      </c>
      <c r="I37" s="40">
        <f t="shared" si="0"/>
        <v>55622.32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2" t="s">
        <v>15</v>
      </c>
      <c r="D40" s="113"/>
      <c r="E40" s="113"/>
      <c r="F40" s="113"/>
      <c r="G40" s="113"/>
      <c r="H40" s="113"/>
      <c r="I40" s="113"/>
      <c r="J40" s="113"/>
      <c r="K40" s="114"/>
    </row>
    <row r="41" spans="3:11" ht="63.75">
      <c r="C41" s="12" t="s">
        <v>103</v>
      </c>
      <c r="D41" s="3" t="s">
        <v>104</v>
      </c>
      <c r="E41" s="3" t="s">
        <v>0</v>
      </c>
      <c r="F41" s="5" t="s">
        <v>166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>
        <v>49676.32</v>
      </c>
      <c r="E46" s="55"/>
      <c r="F46" s="55">
        <v>9000</v>
      </c>
      <c r="G46" s="55"/>
      <c r="H46" s="55">
        <v>3054</v>
      </c>
      <c r="I46" s="80">
        <f>D46-E46+F46+G46-H46</f>
        <v>55622.32</v>
      </c>
      <c r="J46" s="80">
        <v>0</v>
      </c>
      <c r="K46" s="76">
        <v>0</v>
      </c>
    </row>
    <row r="47" spans="1:11" s="16" customFormat="1" ht="13.5" thickBot="1">
      <c r="A47" s="17"/>
      <c r="C47" s="18" t="s">
        <v>8</v>
      </c>
      <c r="D47" s="39">
        <f>SUM(D42:D46)</f>
        <v>49676.32</v>
      </c>
      <c r="E47" s="39">
        <f>SUM(E42:E46)</f>
        <v>0</v>
      </c>
      <c r="F47" s="39">
        <v>9000</v>
      </c>
      <c r="G47" s="39">
        <f>SUM(G42:G46)</f>
        <v>0</v>
      </c>
      <c r="H47" s="39">
        <f>SUM(H42:H46)</f>
        <v>3054</v>
      </c>
      <c r="I47" s="39">
        <f>SUM(I42:I46)</f>
        <v>55622.32</v>
      </c>
      <c r="J47" s="39">
        <f>SUM(J42:J46)</f>
        <v>0</v>
      </c>
      <c r="K47" s="40">
        <f>SUM(K42:K46)</f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2" t="s">
        <v>16</v>
      </c>
      <c r="D50" s="113"/>
      <c r="E50" s="113"/>
      <c r="F50" s="113"/>
      <c r="G50" s="114"/>
    </row>
    <row r="51" spans="3:7" ht="25.5" customHeight="1">
      <c r="C51" s="133"/>
      <c r="D51" s="129" t="s">
        <v>104</v>
      </c>
      <c r="E51" s="127" t="s">
        <v>107</v>
      </c>
      <c r="F51" s="128"/>
      <c r="G51" s="131" t="s">
        <v>3</v>
      </c>
    </row>
    <row r="52" spans="3:7" ht="12.75">
      <c r="C52" s="134"/>
      <c r="D52" s="130"/>
      <c r="E52" s="8" t="s">
        <v>18</v>
      </c>
      <c r="F52" s="8" t="s">
        <v>19</v>
      </c>
      <c r="G52" s="132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6" t="s">
        <v>21</v>
      </c>
      <c r="D57" s="107"/>
      <c r="E57" s="107"/>
      <c r="F57" s="107"/>
      <c r="G57" s="108"/>
    </row>
    <row r="58" spans="3:7" ht="12.75">
      <c r="C58" s="110"/>
      <c r="D58" s="104" t="s">
        <v>104</v>
      </c>
      <c r="E58" s="104" t="s">
        <v>107</v>
      </c>
      <c r="F58" s="104"/>
      <c r="G58" s="101" t="s">
        <v>3</v>
      </c>
    </row>
    <row r="59" spans="3:7" ht="12.75">
      <c r="C59" s="110"/>
      <c r="D59" s="104"/>
      <c r="E59" s="8" t="s">
        <v>18</v>
      </c>
      <c r="F59" s="8" t="s">
        <v>19</v>
      </c>
      <c r="G59" s="101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6" t="s">
        <v>108</v>
      </c>
      <c r="D68" s="107"/>
      <c r="E68" s="107"/>
      <c r="F68" s="107"/>
      <c r="G68" s="107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164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2" t="s">
        <v>22</v>
      </c>
      <c r="D74" s="113"/>
      <c r="E74" s="113"/>
      <c r="F74" s="113"/>
      <c r="G74" s="113"/>
      <c r="H74" s="113"/>
      <c r="I74" s="113"/>
      <c r="J74" s="114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164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1" ref="D77:J77">SUM(D76:D76)</f>
        <v>0</v>
      </c>
      <c r="E77" s="39">
        <f t="shared" si="1"/>
        <v>0</v>
      </c>
      <c r="F77" s="39">
        <f t="shared" si="1"/>
        <v>0</v>
      </c>
      <c r="G77" s="39">
        <f t="shared" si="1"/>
        <v>0</v>
      </c>
      <c r="H77" s="39">
        <f t="shared" si="1"/>
        <v>0</v>
      </c>
      <c r="I77" s="39">
        <f t="shared" si="1"/>
        <v>0</v>
      </c>
      <c r="J77" s="40">
        <f t="shared" si="1"/>
        <v>0</v>
      </c>
    </row>
    <row r="78" ht="25.5" customHeight="1" thickBot="1"/>
    <row r="79" spans="1:7" ht="12.75">
      <c r="A79" s="17">
        <v>2</v>
      </c>
      <c r="C79" s="106" t="s">
        <v>23</v>
      </c>
      <c r="D79" s="107"/>
      <c r="E79" s="107"/>
      <c r="F79" s="107"/>
      <c r="G79" s="108"/>
    </row>
    <row r="80" spans="3:7" ht="12.75">
      <c r="C80" s="110"/>
      <c r="D80" s="104" t="s">
        <v>104</v>
      </c>
      <c r="E80" s="104" t="s">
        <v>107</v>
      </c>
      <c r="F80" s="104"/>
      <c r="G80" s="101" t="s">
        <v>3</v>
      </c>
    </row>
    <row r="81" spans="3:7" ht="12.75">
      <c r="C81" s="110"/>
      <c r="D81" s="104"/>
      <c r="E81" s="8" t="s">
        <v>18</v>
      </c>
      <c r="F81" s="8" t="s">
        <v>19</v>
      </c>
      <c r="G81" s="101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2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2"/>
        <v>0</v>
      </c>
    </row>
    <row r="85" spans="3:7" ht="12.75">
      <c r="C85" s="24" t="s">
        <v>26</v>
      </c>
      <c r="D85" s="66"/>
      <c r="E85" s="66"/>
      <c r="F85" s="66"/>
      <c r="G85" s="51">
        <f t="shared" si="2"/>
        <v>0</v>
      </c>
    </row>
    <row r="86" spans="3:7" ht="12.75">
      <c r="C86" s="24" t="s">
        <v>27</v>
      </c>
      <c r="D86" s="66"/>
      <c r="E86" s="66"/>
      <c r="F86" s="66"/>
      <c r="G86" s="51">
        <f t="shared" si="2"/>
        <v>0</v>
      </c>
    </row>
    <row r="87" spans="3:7" ht="12.75">
      <c r="C87" s="25" t="s">
        <v>28</v>
      </c>
      <c r="D87" s="67"/>
      <c r="E87" s="67"/>
      <c r="F87" s="67"/>
      <c r="G87" s="51">
        <f t="shared" si="2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2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2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7" t="s">
        <v>100</v>
      </c>
      <c r="D92" s="167"/>
      <c r="E92" s="167"/>
      <c r="F92" s="167"/>
      <c r="G92" s="167"/>
      <c r="H92" s="167"/>
      <c r="I92" s="167"/>
    </row>
    <row r="93" spans="3:9" ht="12.75">
      <c r="C93" s="137" t="s">
        <v>35</v>
      </c>
      <c r="D93" s="139" t="s">
        <v>110</v>
      </c>
      <c r="E93" s="139"/>
      <c r="F93" s="139"/>
      <c r="G93" s="139"/>
      <c r="H93" s="139" t="s">
        <v>8</v>
      </c>
      <c r="I93" s="144"/>
    </row>
    <row r="94" spans="3:9" ht="12.75">
      <c r="C94" s="138"/>
      <c r="D94" s="135" t="s">
        <v>31</v>
      </c>
      <c r="E94" s="135"/>
      <c r="F94" s="135" t="s">
        <v>32</v>
      </c>
      <c r="G94" s="135"/>
      <c r="H94" s="135"/>
      <c r="I94" s="136"/>
    </row>
    <row r="95" spans="3:9" ht="12.75">
      <c r="C95" s="138"/>
      <c r="D95" s="135" t="s">
        <v>33</v>
      </c>
      <c r="E95" s="135"/>
      <c r="F95" s="135"/>
      <c r="G95" s="135"/>
      <c r="H95" s="135"/>
      <c r="I95" s="136"/>
    </row>
    <row r="96" spans="3:9" ht="25.5">
      <c r="C96" s="122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3" ref="H97:I103">D97+F97</f>
        <v>0</v>
      </c>
      <c r="I97" s="42">
        <f t="shared" si="3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3"/>
        <v>0</v>
      </c>
      <c r="I98" s="42">
        <f t="shared" si="3"/>
        <v>0</v>
      </c>
    </row>
    <row r="99" spans="3:9" ht="12.75">
      <c r="C99" s="27" t="s">
        <v>39</v>
      </c>
      <c r="D99" s="55">
        <v>428.38</v>
      </c>
      <c r="E99" s="55">
        <v>12.77</v>
      </c>
      <c r="F99" s="55"/>
      <c r="G99" s="55"/>
      <c r="H99" s="41">
        <f t="shared" si="3"/>
        <v>428.38</v>
      </c>
      <c r="I99" s="42">
        <f t="shared" si="3"/>
        <v>12.77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3"/>
        <v>0</v>
      </c>
      <c r="I100" s="42">
        <f t="shared" si="3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>D101+F101</f>
        <v>0</v>
      </c>
      <c r="I101" s="42">
        <f t="shared" si="3"/>
        <v>0</v>
      </c>
    </row>
    <row r="102" spans="3:9" ht="12.75">
      <c r="C102" s="27" t="s">
        <v>182</v>
      </c>
      <c r="D102" s="55"/>
      <c r="E102" s="55">
        <v>581398.86</v>
      </c>
      <c r="F102" s="55"/>
      <c r="G102" s="55"/>
      <c r="H102" s="41">
        <f>D102+F102</f>
        <v>0</v>
      </c>
      <c r="I102" s="42">
        <f>E102+G102</f>
        <v>581398.86</v>
      </c>
    </row>
    <row r="103" spans="3:9" ht="12.75">
      <c r="C103" s="27" t="s">
        <v>40</v>
      </c>
      <c r="D103" s="55">
        <v>28533.33</v>
      </c>
      <c r="E103" s="55">
        <v>80614.12</v>
      </c>
      <c r="F103" s="55"/>
      <c r="G103" s="55"/>
      <c r="H103" s="41">
        <f t="shared" si="3"/>
        <v>28533.33</v>
      </c>
      <c r="I103" s="42">
        <f t="shared" si="3"/>
        <v>80614.12</v>
      </c>
    </row>
    <row r="104" spans="3:9" ht="13.5" thickBot="1">
      <c r="C104" s="28" t="s">
        <v>8</v>
      </c>
      <c r="D104" s="39">
        <f aca="true" t="shared" si="4" ref="D104:I104">SUM(D97:D103)</f>
        <v>28961.710000000003</v>
      </c>
      <c r="E104" s="39">
        <f>SUM(E97:E103)</f>
        <v>662025.75</v>
      </c>
      <c r="F104" s="39">
        <f t="shared" si="4"/>
        <v>0</v>
      </c>
      <c r="G104" s="39">
        <f t="shared" si="4"/>
        <v>0</v>
      </c>
      <c r="H104" s="39">
        <f t="shared" si="4"/>
        <v>28961.710000000003</v>
      </c>
      <c r="I104" s="40">
        <f t="shared" si="4"/>
        <v>662025.75</v>
      </c>
    </row>
    <row r="105" spans="3:9" ht="19.5" customHeight="1">
      <c r="C105" s="85"/>
      <c r="D105" s="86"/>
      <c r="E105" s="86"/>
      <c r="F105" s="86"/>
      <c r="G105" s="86"/>
      <c r="H105" s="86"/>
      <c r="I105" s="86"/>
    </row>
    <row r="106" ht="33.75" customHeight="1"/>
    <row r="107" spans="1:9" ht="34.5" customHeight="1" thickBot="1">
      <c r="A107" s="17">
        <v>2</v>
      </c>
      <c r="C107" s="167" t="s">
        <v>101</v>
      </c>
      <c r="D107" s="167"/>
      <c r="E107" s="167"/>
      <c r="F107" s="167"/>
      <c r="G107" s="167"/>
      <c r="H107" s="167"/>
      <c r="I107" s="167"/>
    </row>
    <row r="108" spans="3:9" ht="12.75">
      <c r="C108" s="137" t="s">
        <v>42</v>
      </c>
      <c r="D108" s="139" t="s">
        <v>110</v>
      </c>
      <c r="E108" s="139"/>
      <c r="F108" s="139"/>
      <c r="G108" s="139"/>
      <c r="H108" s="139" t="s">
        <v>8</v>
      </c>
      <c r="I108" s="144"/>
    </row>
    <row r="109" spans="3:9" ht="12.75">
      <c r="C109" s="138"/>
      <c r="D109" s="135" t="s">
        <v>31</v>
      </c>
      <c r="E109" s="135"/>
      <c r="F109" s="135" t="s">
        <v>32</v>
      </c>
      <c r="G109" s="135"/>
      <c r="H109" s="135"/>
      <c r="I109" s="136"/>
    </row>
    <row r="110" spans="3:9" ht="12.75">
      <c r="C110" s="138"/>
      <c r="D110" s="135" t="s">
        <v>33</v>
      </c>
      <c r="E110" s="135"/>
      <c r="F110" s="135"/>
      <c r="G110" s="135"/>
      <c r="H110" s="135"/>
      <c r="I110" s="136"/>
    </row>
    <row r="111" spans="3:9" ht="25.5">
      <c r="C111" s="122"/>
      <c r="D111" s="8" t="s">
        <v>52</v>
      </c>
      <c r="E111" s="8" t="s">
        <v>34</v>
      </c>
      <c r="F111" s="8" t="s">
        <v>52</v>
      </c>
      <c r="G111" s="8" t="s">
        <v>34</v>
      </c>
      <c r="H111" s="8" t="s">
        <v>52</v>
      </c>
      <c r="I111" s="21" t="s">
        <v>34</v>
      </c>
    </row>
    <row r="112" spans="3:9" ht="12.75">
      <c r="C112" s="27" t="s">
        <v>43</v>
      </c>
      <c r="D112" s="65"/>
      <c r="E112" s="65"/>
      <c r="F112" s="65"/>
      <c r="G112" s="65"/>
      <c r="H112" s="52">
        <f>D112+F112</f>
        <v>0</v>
      </c>
      <c r="I112" s="53">
        <f>E112+G112</f>
        <v>0</v>
      </c>
    </row>
    <row r="113" spans="3:9" ht="12.75">
      <c r="C113" s="27" t="s">
        <v>44</v>
      </c>
      <c r="D113" s="55"/>
      <c r="E113" s="55">
        <v>1305.63</v>
      </c>
      <c r="F113" s="55"/>
      <c r="G113" s="55"/>
      <c r="H113" s="52">
        <f aca="true" t="shared" si="5" ref="H113:H118">D113+F113</f>
        <v>0</v>
      </c>
      <c r="I113" s="53">
        <f aca="true" t="shared" si="6" ref="I113:I118">E113+G113</f>
        <v>1305.63</v>
      </c>
    </row>
    <row r="114" spans="3:9" ht="12.75">
      <c r="C114" s="27" t="s">
        <v>45</v>
      </c>
      <c r="D114" s="55"/>
      <c r="E114" s="55">
        <v>46</v>
      </c>
      <c r="F114" s="55"/>
      <c r="G114" s="55"/>
      <c r="H114" s="52">
        <f t="shared" si="5"/>
        <v>0</v>
      </c>
      <c r="I114" s="53">
        <f t="shared" si="6"/>
        <v>46</v>
      </c>
    </row>
    <row r="115" spans="3:9" ht="12.75">
      <c r="C115" s="27" t="s">
        <v>46</v>
      </c>
      <c r="D115" s="55"/>
      <c r="E115" s="55"/>
      <c r="F115" s="55"/>
      <c r="G115" s="55"/>
      <c r="H115" s="52">
        <f t="shared" si="5"/>
        <v>0</v>
      </c>
      <c r="I115" s="53">
        <f t="shared" si="6"/>
        <v>0</v>
      </c>
    </row>
    <row r="116" spans="3:9" ht="12.75">
      <c r="C116" s="27" t="s">
        <v>47</v>
      </c>
      <c r="D116" s="55">
        <v>1032.34</v>
      </c>
      <c r="E116" s="55"/>
      <c r="F116" s="55"/>
      <c r="G116" s="55"/>
      <c r="H116" s="52">
        <f t="shared" si="5"/>
        <v>1032.34</v>
      </c>
      <c r="I116" s="53">
        <f t="shared" si="6"/>
        <v>0</v>
      </c>
    </row>
    <row r="117" spans="3:9" ht="12.75">
      <c r="C117" s="27" t="s">
        <v>48</v>
      </c>
      <c r="D117" s="55"/>
      <c r="E117" s="55"/>
      <c r="F117" s="55"/>
      <c r="G117" s="55"/>
      <c r="H117" s="52">
        <f t="shared" si="5"/>
        <v>0</v>
      </c>
      <c r="I117" s="53">
        <f t="shared" si="6"/>
        <v>0</v>
      </c>
    </row>
    <row r="118" spans="3:9" ht="12.75">
      <c r="C118" s="27" t="s">
        <v>49</v>
      </c>
      <c r="D118" s="55">
        <v>85.61</v>
      </c>
      <c r="E118" s="55">
        <v>11842.87</v>
      </c>
      <c r="F118" s="55"/>
      <c r="G118" s="55"/>
      <c r="H118" s="52">
        <f t="shared" si="5"/>
        <v>85.61</v>
      </c>
      <c r="I118" s="53">
        <f t="shared" si="6"/>
        <v>11842.87</v>
      </c>
    </row>
    <row r="119" spans="3:9" ht="13.5" thickBot="1">
      <c r="C119" s="37" t="s">
        <v>8</v>
      </c>
      <c r="D119" s="46">
        <f aca="true" t="shared" si="7" ref="D119:I119">SUM(D112:D118)</f>
        <v>1117.9499999999998</v>
      </c>
      <c r="E119" s="46">
        <f t="shared" si="7"/>
        <v>13194.5</v>
      </c>
      <c r="F119" s="46">
        <f t="shared" si="7"/>
        <v>0</v>
      </c>
      <c r="G119" s="46">
        <f t="shared" si="7"/>
        <v>0</v>
      </c>
      <c r="H119" s="46">
        <f t="shared" si="7"/>
        <v>1117.9499999999998</v>
      </c>
      <c r="I119" s="47">
        <f t="shared" si="7"/>
        <v>13194.5</v>
      </c>
    </row>
    <row r="121" ht="13.5" thickBot="1"/>
    <row r="122" spans="1:5" ht="12.75">
      <c r="A122" s="17">
        <v>2</v>
      </c>
      <c r="C122" s="164" t="s">
        <v>151</v>
      </c>
      <c r="D122" s="165"/>
      <c r="E122" s="166"/>
    </row>
    <row r="123" spans="3:5" ht="12.75">
      <c r="C123" s="111" t="s">
        <v>50</v>
      </c>
      <c r="D123" s="135" t="s">
        <v>51</v>
      </c>
      <c r="E123" s="136"/>
    </row>
    <row r="124" spans="3:5" ht="25.5">
      <c r="C124" s="111"/>
      <c r="D124" s="3" t="s">
        <v>52</v>
      </c>
      <c r="E124" s="13" t="s">
        <v>34</v>
      </c>
    </row>
    <row r="125" spans="3:5" ht="25.5">
      <c r="C125" s="30" t="s">
        <v>111</v>
      </c>
      <c r="D125" s="41">
        <f>SUM(D126:D129)</f>
        <v>0</v>
      </c>
      <c r="E125" s="42">
        <f>SUM(E126:E129)</f>
        <v>0</v>
      </c>
    </row>
    <row r="126" spans="3:5" ht="25.5">
      <c r="C126" s="12" t="s">
        <v>53</v>
      </c>
      <c r="D126" s="55"/>
      <c r="E126" s="57"/>
    </row>
    <row r="127" spans="3:5" ht="25.5">
      <c r="C127" s="12" t="s">
        <v>54</v>
      </c>
      <c r="D127" s="55"/>
      <c r="E127" s="57"/>
    </row>
    <row r="128" spans="3:5" ht="25.5">
      <c r="C128" s="12" t="s">
        <v>55</v>
      </c>
      <c r="D128" s="55"/>
      <c r="E128" s="57"/>
    </row>
    <row r="129" spans="3:5" ht="25.5">
      <c r="C129" s="12" t="s">
        <v>56</v>
      </c>
      <c r="D129" s="55"/>
      <c r="E129" s="57"/>
    </row>
    <row r="130" spans="3:5" ht="25.5">
      <c r="C130" s="30" t="s">
        <v>112</v>
      </c>
      <c r="D130" s="41">
        <f>SUM(D131:D131)</f>
        <v>0</v>
      </c>
      <c r="E130" s="42">
        <f>SUM(E131:E131)</f>
        <v>0</v>
      </c>
    </row>
    <row r="131" spans="3:5" ht="26.25" thickBot="1">
      <c r="C131" s="14" t="s">
        <v>163</v>
      </c>
      <c r="D131" s="64"/>
      <c r="E131" s="58"/>
    </row>
    <row r="132" spans="3:5" ht="16.5" customHeight="1">
      <c r="C132" s="6"/>
      <c r="D132" s="82"/>
      <c r="E132" s="82"/>
    </row>
    <row r="133" ht="49.5" customHeight="1" thickBot="1"/>
    <row r="134" spans="1:5" ht="25.5" customHeight="1">
      <c r="A134" s="17">
        <v>2</v>
      </c>
      <c r="C134" s="140" t="s">
        <v>113</v>
      </c>
      <c r="D134" s="141"/>
      <c r="E134" s="142"/>
    </row>
    <row r="135" spans="3:5" ht="12.75">
      <c r="C135" s="111" t="s">
        <v>50</v>
      </c>
      <c r="D135" s="135" t="s">
        <v>51</v>
      </c>
      <c r="E135" s="136"/>
    </row>
    <row r="136" spans="3:5" ht="25.5">
      <c r="C136" s="111"/>
      <c r="D136" s="8" t="s">
        <v>52</v>
      </c>
      <c r="E136" s="21" t="s">
        <v>34</v>
      </c>
    </row>
    <row r="137" spans="3:5" ht="25.5">
      <c r="C137" s="12" t="s">
        <v>57</v>
      </c>
      <c r="D137" s="41">
        <f>SUM(D138:D142)</f>
        <v>261606.2</v>
      </c>
      <c r="E137" s="42">
        <f>SUM(E138:E142)</f>
        <v>817803.94</v>
      </c>
    </row>
    <row r="138" spans="3:5" ht="12.75">
      <c r="C138" s="62" t="s">
        <v>167</v>
      </c>
      <c r="D138" s="55">
        <v>12562</v>
      </c>
      <c r="E138" s="57">
        <v>12018</v>
      </c>
    </row>
    <row r="139" spans="3:5" ht="12.75">
      <c r="C139" s="97" t="s">
        <v>168</v>
      </c>
      <c r="D139" s="98">
        <v>149707.97</v>
      </c>
      <c r="E139" s="99">
        <v>151997.58</v>
      </c>
    </row>
    <row r="140" spans="3:5" ht="12.75">
      <c r="C140" s="97" t="s">
        <v>169</v>
      </c>
      <c r="D140" s="98">
        <v>11649.84</v>
      </c>
      <c r="E140" s="99">
        <v>24367.74</v>
      </c>
    </row>
    <row r="141" spans="3:5" ht="12.75">
      <c r="C141" s="97" t="s">
        <v>170</v>
      </c>
      <c r="D141" s="98">
        <v>45823.14</v>
      </c>
      <c r="E141" s="99">
        <v>39342.84</v>
      </c>
    </row>
    <row r="142" spans="3:5" ht="13.5" thickBot="1">
      <c r="C142" s="63" t="s">
        <v>171</v>
      </c>
      <c r="D142" s="64">
        <v>41863.25</v>
      </c>
      <c r="E142" s="58">
        <v>590077.78</v>
      </c>
    </row>
    <row r="143" spans="3:5" ht="12.75">
      <c r="C143" s="6"/>
      <c r="D143" s="7"/>
      <c r="E143" s="7"/>
    </row>
    <row r="144" spans="3:5" ht="13.5" thickBot="1">
      <c r="C144" s="6"/>
      <c r="D144" s="7"/>
      <c r="E144" s="7"/>
    </row>
    <row r="145" spans="1:5" ht="25.5" customHeight="1">
      <c r="A145" s="17">
        <v>2</v>
      </c>
      <c r="C145" s="145">
        <v>41</v>
      </c>
      <c r="D145" s="146"/>
      <c r="E145" s="147"/>
    </row>
    <row r="146" spans="3:5" ht="12.75">
      <c r="C146" s="12" t="s">
        <v>79</v>
      </c>
      <c r="D146" s="4" t="s">
        <v>72</v>
      </c>
      <c r="E146" s="26" t="s">
        <v>73</v>
      </c>
    </row>
    <row r="147" spans="3:5" ht="12.75">
      <c r="C147" s="12" t="s">
        <v>74</v>
      </c>
      <c r="D147" s="55"/>
      <c r="E147" s="57"/>
    </row>
    <row r="148" spans="3:5" ht="12.75">
      <c r="C148" s="12" t="s">
        <v>75</v>
      </c>
      <c r="D148" s="55"/>
      <c r="E148" s="57"/>
    </row>
    <row r="149" spans="3:5" ht="12.75">
      <c r="C149" s="30" t="s">
        <v>76</v>
      </c>
      <c r="D149" s="41">
        <f>SUM(D147:D148)</f>
        <v>0</v>
      </c>
      <c r="E149" s="41">
        <f>SUM(E147:E148)</f>
        <v>0</v>
      </c>
    </row>
    <row r="150" spans="3:5" ht="12.75">
      <c r="C150" s="12" t="s">
        <v>77</v>
      </c>
      <c r="D150" s="55"/>
      <c r="E150" s="57"/>
    </row>
    <row r="151" spans="3:5" ht="12.75">
      <c r="C151" s="12" t="s">
        <v>78</v>
      </c>
      <c r="D151" s="55"/>
      <c r="E151" s="57"/>
    </row>
    <row r="152" spans="3:5" ht="13.5" thickBot="1">
      <c r="C152" s="18" t="s">
        <v>76</v>
      </c>
      <c r="D152" s="39">
        <f>SUM(D150:D151)</f>
        <v>0</v>
      </c>
      <c r="E152" s="39">
        <f>SUM(E150:E151)</f>
        <v>0</v>
      </c>
    </row>
    <row r="155" spans="1:4" ht="12.75">
      <c r="A155" s="17">
        <v>2</v>
      </c>
      <c r="C155" s="152" t="s">
        <v>134</v>
      </c>
      <c r="D155" s="153"/>
    </row>
    <row r="156" spans="3:4" ht="25.5">
      <c r="C156" s="2" t="s">
        <v>89</v>
      </c>
      <c r="D156" s="3" t="s">
        <v>135</v>
      </c>
    </row>
    <row r="157" spans="3:4" ht="12.75">
      <c r="C157" s="2" t="s">
        <v>173</v>
      </c>
      <c r="D157" s="55">
        <v>0.5</v>
      </c>
    </row>
    <row r="158" spans="3:4" ht="12.75">
      <c r="C158" s="2" t="s">
        <v>174</v>
      </c>
      <c r="D158" s="55">
        <v>1</v>
      </c>
    </row>
    <row r="159" spans="3:4" ht="12.75">
      <c r="C159" s="2" t="s">
        <v>175</v>
      </c>
      <c r="D159" s="55">
        <v>0.5</v>
      </c>
    </row>
    <row r="160" spans="3:4" ht="12.75">
      <c r="C160" s="2" t="s">
        <v>131</v>
      </c>
      <c r="D160" s="41">
        <f>SUM(D157:D159)</f>
        <v>2</v>
      </c>
    </row>
    <row r="162" spans="3:5" ht="36.75" customHeight="1">
      <c r="C162" s="103" t="s">
        <v>136</v>
      </c>
      <c r="D162" s="103"/>
      <c r="E162" s="103"/>
    </row>
    <row r="163" spans="1:5" ht="42.75" customHeight="1">
      <c r="A163" s="17">
        <v>2</v>
      </c>
      <c r="C163" s="151" t="s">
        <v>162</v>
      </c>
      <c r="D163" s="151"/>
      <c r="E163" s="151"/>
    </row>
    <row r="164" spans="3:5" ht="12.75">
      <c r="C164" s="109" t="s">
        <v>89</v>
      </c>
      <c r="D164" s="102"/>
      <c r="E164" s="2" t="s">
        <v>133</v>
      </c>
    </row>
    <row r="165" spans="3:5" ht="12.75">
      <c r="C165" s="109" t="s">
        <v>132</v>
      </c>
      <c r="D165" s="102"/>
      <c r="E165" s="56" t="s">
        <v>172</v>
      </c>
    </row>
    <row r="167" ht="41.25" customHeight="1"/>
    <row r="168" spans="1:4" ht="13.5" thickBot="1">
      <c r="A168" s="17">
        <v>3</v>
      </c>
      <c r="C168" s="105" t="s">
        <v>58</v>
      </c>
      <c r="D168" s="105"/>
    </row>
    <row r="169" spans="3:4" ht="12.75">
      <c r="C169" s="36" t="s">
        <v>137</v>
      </c>
      <c r="D169" s="45"/>
    </row>
    <row r="170" spans="3:4" ht="12.75">
      <c r="C170" s="60" t="s">
        <v>68</v>
      </c>
      <c r="D170" s="57"/>
    </row>
    <row r="171" spans="3:4" ht="25.5">
      <c r="C171" s="30" t="s">
        <v>90</v>
      </c>
      <c r="D171" s="42">
        <f>SUM(D172:D179)</f>
        <v>539095.07</v>
      </c>
    </row>
    <row r="172" spans="3:4" ht="12.75">
      <c r="C172" s="60" t="s">
        <v>176</v>
      </c>
      <c r="D172" s="57">
        <v>125457.21</v>
      </c>
    </row>
    <row r="173" spans="3:4" ht="12.75">
      <c r="C173" s="60" t="s">
        <v>177</v>
      </c>
      <c r="D173" s="57">
        <v>42777</v>
      </c>
    </row>
    <row r="174" spans="3:4" ht="12.75">
      <c r="C174" s="100" t="s">
        <v>178</v>
      </c>
      <c r="D174" s="57">
        <v>25675</v>
      </c>
    </row>
    <row r="175" spans="3:4" ht="12.75">
      <c r="C175" s="100" t="s">
        <v>179</v>
      </c>
      <c r="D175" s="57">
        <v>38000</v>
      </c>
    </row>
    <row r="176" spans="3:4" ht="12.75">
      <c r="C176" s="100" t="s">
        <v>180</v>
      </c>
      <c r="D176" s="57">
        <v>203083.31</v>
      </c>
    </row>
    <row r="177" spans="3:4" ht="12.75">
      <c r="C177" s="100" t="s">
        <v>181</v>
      </c>
      <c r="D177" s="57">
        <v>1382.1</v>
      </c>
    </row>
    <row r="178" spans="3:4" ht="12.75">
      <c r="C178" s="62" t="s">
        <v>190</v>
      </c>
      <c r="D178" s="57">
        <v>102720.45</v>
      </c>
    </row>
    <row r="179" spans="3:4" ht="12.75">
      <c r="C179" s="62"/>
      <c r="D179" s="57"/>
    </row>
    <row r="180" spans="3:4" ht="25.5">
      <c r="C180" s="30" t="s">
        <v>91</v>
      </c>
      <c r="D180" s="42"/>
    </row>
    <row r="181" spans="3:4" ht="12.75">
      <c r="C181" s="30"/>
      <c r="D181" s="42"/>
    </row>
    <row r="182" spans="3:4" ht="12.75">
      <c r="C182" s="30"/>
      <c r="D182" s="42"/>
    </row>
    <row r="183" spans="3:4" ht="12.75">
      <c r="C183" s="30"/>
      <c r="D183" s="42"/>
    </row>
    <row r="184" spans="3:4" ht="12.75">
      <c r="C184" s="60" t="s">
        <v>59</v>
      </c>
      <c r="D184" s="57"/>
    </row>
    <row r="185" spans="3:4" ht="12.75">
      <c r="C185" s="60"/>
      <c r="D185" s="57"/>
    </row>
    <row r="186" spans="3:4" ht="12.75">
      <c r="C186" s="60"/>
      <c r="D186" s="57"/>
    </row>
    <row r="187" spans="3:4" ht="25.5">
      <c r="C187" s="30" t="s">
        <v>160</v>
      </c>
      <c r="D187" s="42">
        <f>SUM(D182:H196)</f>
        <v>0</v>
      </c>
    </row>
    <row r="188" spans="3:4" ht="12.75">
      <c r="C188" s="60" t="s">
        <v>59</v>
      </c>
      <c r="D188" s="57"/>
    </row>
    <row r="189" spans="3:4" ht="12.75">
      <c r="C189" s="60"/>
      <c r="D189" s="57"/>
    </row>
    <row r="190" spans="3:4" ht="12.75" hidden="1">
      <c r="C190" s="100"/>
      <c r="D190" s="99"/>
    </row>
    <row r="191" spans="3:4" ht="12.75" hidden="1">
      <c r="C191" s="100" t="s">
        <v>179</v>
      </c>
      <c r="D191" s="99">
        <v>38000</v>
      </c>
    </row>
    <row r="192" spans="3:4" ht="12.75">
      <c r="C192" s="100"/>
      <c r="D192" s="99"/>
    </row>
    <row r="193" spans="3:4" ht="12.75" hidden="1">
      <c r="C193" s="100"/>
      <c r="D193" s="99"/>
    </row>
    <row r="194" spans="3:4" ht="12.75" hidden="1">
      <c r="C194" s="100"/>
      <c r="D194" s="99"/>
    </row>
    <row r="195" spans="3:4" ht="12.75">
      <c r="C195" s="100"/>
      <c r="D195" s="99"/>
    </row>
    <row r="196" spans="3:4" ht="13.5" thickBot="1">
      <c r="C196" s="61"/>
      <c r="D196" s="58"/>
    </row>
    <row r="197" spans="3:4" ht="12.75">
      <c r="C197" s="81"/>
      <c r="D197" s="82"/>
    </row>
    <row r="198" spans="3:4" ht="13.5" thickBot="1">
      <c r="C198" s="81"/>
      <c r="D198" s="82"/>
    </row>
    <row r="199" spans="1:4" ht="12.75">
      <c r="A199" s="17">
        <v>3</v>
      </c>
      <c r="C199" s="87" t="s">
        <v>138</v>
      </c>
      <c r="D199" s="45">
        <f>SUM(D200:D202)</f>
        <v>0</v>
      </c>
    </row>
    <row r="200" spans="3:4" ht="38.25">
      <c r="C200" s="19" t="s">
        <v>152</v>
      </c>
      <c r="D200" s="57"/>
    </row>
    <row r="201" spans="3:4" ht="12.75">
      <c r="C201" s="19" t="s">
        <v>153</v>
      </c>
      <c r="D201" s="57"/>
    </row>
    <row r="202" spans="3:4" ht="13.5" thickBot="1">
      <c r="C202" s="88" t="s">
        <v>139</v>
      </c>
      <c r="D202" s="58"/>
    </row>
    <row r="203" spans="3:4" ht="12.75">
      <c r="C203" s="81"/>
      <c r="D203" s="82"/>
    </row>
    <row r="204" spans="3:4" ht="13.5" thickBot="1">
      <c r="C204" s="81"/>
      <c r="D204" s="82"/>
    </row>
    <row r="205" spans="1:4" ht="12.75">
      <c r="A205" s="17">
        <v>3</v>
      </c>
      <c r="C205" s="87" t="s">
        <v>140</v>
      </c>
      <c r="D205" s="45">
        <f>SUM(D206:D211)</f>
        <v>46296.57</v>
      </c>
    </row>
    <row r="206" spans="3:4" ht="12.75">
      <c r="C206" s="89" t="s">
        <v>141</v>
      </c>
      <c r="D206" s="57"/>
    </row>
    <row r="207" spans="3:4" ht="12.75">
      <c r="C207" s="89" t="s">
        <v>145</v>
      </c>
      <c r="D207" s="57">
        <v>45827.02</v>
      </c>
    </row>
    <row r="208" spans="3:4" ht="12.75">
      <c r="C208" s="89" t="s">
        <v>146</v>
      </c>
      <c r="D208" s="57"/>
    </row>
    <row r="209" spans="3:4" ht="25.5">
      <c r="C209" s="19" t="s">
        <v>144</v>
      </c>
      <c r="D209" s="72"/>
    </row>
    <row r="210" spans="3:4" ht="12.75">
      <c r="C210" s="89" t="s">
        <v>142</v>
      </c>
      <c r="D210" s="72"/>
    </row>
    <row r="211" spans="3:4" ht="13.5" thickBot="1">
      <c r="C211" s="88" t="s">
        <v>143</v>
      </c>
      <c r="D211" s="74">
        <v>469.55</v>
      </c>
    </row>
    <row r="212" ht="12.75">
      <c r="C212" s="81"/>
    </row>
    <row r="214" spans="1:4" ht="13.5" thickBot="1">
      <c r="A214" s="17">
        <v>4</v>
      </c>
      <c r="C214" s="149" t="s">
        <v>161</v>
      </c>
      <c r="D214" s="149"/>
    </row>
    <row r="215" spans="3:4" ht="38.25">
      <c r="C215" s="32" t="s">
        <v>114</v>
      </c>
      <c r="D215" s="45">
        <f>D216+D223</f>
        <v>372709.76999999996</v>
      </c>
    </row>
    <row r="216" spans="3:4" ht="12.75">
      <c r="C216" s="44" t="s">
        <v>60</v>
      </c>
      <c r="D216" s="43">
        <f>SUM(D217:D222)</f>
        <v>372709.76999999996</v>
      </c>
    </row>
    <row r="217" spans="3:4" ht="12.75">
      <c r="C217" s="59" t="s">
        <v>183</v>
      </c>
      <c r="D217" s="57">
        <v>53780</v>
      </c>
    </row>
    <row r="218" spans="3:4" ht="12.75">
      <c r="C218" s="59" t="s">
        <v>184</v>
      </c>
      <c r="D218" s="57">
        <v>65580.79</v>
      </c>
    </row>
    <row r="219" spans="3:4" ht="12.75">
      <c r="C219" s="59" t="s">
        <v>185</v>
      </c>
      <c r="D219" s="57">
        <v>223333.31</v>
      </c>
    </row>
    <row r="220" spans="3:4" ht="12.75" hidden="1">
      <c r="C220" s="59"/>
      <c r="D220" s="57"/>
    </row>
    <row r="221" spans="3:4" ht="12.75">
      <c r="C221" s="59" t="s">
        <v>186</v>
      </c>
      <c r="D221" s="57">
        <v>29018.38</v>
      </c>
    </row>
    <row r="222" spans="3:4" ht="12.75">
      <c r="C222" s="59" t="s">
        <v>191</v>
      </c>
      <c r="D222" s="57">
        <v>997.29</v>
      </c>
    </row>
    <row r="223" spans="3:4" ht="12.75">
      <c r="C223" s="44" t="s">
        <v>61</v>
      </c>
      <c r="D223" s="43">
        <f>SUM(D224:D226)</f>
        <v>0</v>
      </c>
    </row>
    <row r="224" spans="3:4" ht="12.75">
      <c r="C224" s="59" t="s">
        <v>59</v>
      </c>
      <c r="D224" s="57"/>
    </row>
    <row r="225" spans="3:4" ht="12.75">
      <c r="C225" s="59"/>
      <c r="D225" s="57"/>
    </row>
    <row r="226" spans="3:4" ht="12.75">
      <c r="C226" s="59"/>
      <c r="D226" s="57"/>
    </row>
    <row r="227" spans="3:4" ht="38.25">
      <c r="C227" s="34" t="s">
        <v>115</v>
      </c>
      <c r="D227" s="42">
        <f>D228+D232</f>
        <v>0</v>
      </c>
    </row>
    <row r="228" spans="3:4" ht="12.75">
      <c r="C228" s="44" t="s">
        <v>60</v>
      </c>
      <c r="D228" s="43">
        <f>SUM(D229:D231)</f>
        <v>0</v>
      </c>
    </row>
    <row r="229" spans="3:4" ht="12.75">
      <c r="C229" s="59" t="s">
        <v>59</v>
      </c>
      <c r="D229" s="57"/>
    </row>
    <row r="230" spans="3:4" ht="12.75">
      <c r="C230" s="59"/>
      <c r="D230" s="57"/>
    </row>
    <row r="231" spans="3:4" ht="12.75">
      <c r="C231" s="59"/>
      <c r="D231" s="57"/>
    </row>
    <row r="232" spans="3:4" ht="12.75">
      <c r="C232" s="44" t="s">
        <v>61</v>
      </c>
      <c r="D232" s="43">
        <f>SUM(D233:D235)</f>
        <v>0</v>
      </c>
    </row>
    <row r="233" spans="3:4" ht="12.75">
      <c r="C233" s="59" t="s">
        <v>59</v>
      </c>
      <c r="D233" s="57"/>
    </row>
    <row r="234" spans="3:4" ht="12.75">
      <c r="C234" s="59"/>
      <c r="D234" s="57"/>
    </row>
    <row r="235" spans="3:4" ht="12.75">
      <c r="C235" s="59"/>
      <c r="D235" s="57"/>
    </row>
    <row r="236" spans="3:4" ht="25.5">
      <c r="C236" s="78" t="s">
        <v>128</v>
      </c>
      <c r="D236" s="42">
        <f>D237+D241</f>
        <v>0</v>
      </c>
    </row>
    <row r="237" spans="3:4" ht="12.75">
      <c r="C237" s="77" t="s">
        <v>129</v>
      </c>
      <c r="D237" s="76">
        <f>SUM(D238:D240)</f>
        <v>0</v>
      </c>
    </row>
    <row r="238" spans="3:4" ht="12.75">
      <c r="C238" s="59" t="s">
        <v>59</v>
      </c>
      <c r="D238" s="57"/>
    </row>
    <row r="239" spans="3:4" ht="12.75">
      <c r="C239" s="59"/>
      <c r="D239" s="57"/>
    </row>
    <row r="240" spans="3:4" ht="12.75">
      <c r="C240" s="59"/>
      <c r="D240" s="57"/>
    </row>
    <row r="241" spans="3:4" ht="12.75">
      <c r="C241" s="77" t="s">
        <v>130</v>
      </c>
      <c r="D241" s="76">
        <f>SUM(D242:D244)</f>
        <v>0</v>
      </c>
    </row>
    <row r="242" spans="3:4" ht="12.75">
      <c r="C242" s="59" t="s">
        <v>59</v>
      </c>
      <c r="D242" s="57"/>
    </row>
    <row r="243" spans="3:4" ht="12.75">
      <c r="C243" s="59"/>
      <c r="D243" s="57"/>
    </row>
    <row r="244" spans="3:4" ht="12.75">
      <c r="C244" s="59"/>
      <c r="D244" s="57"/>
    </row>
    <row r="245" spans="3:4" ht="12.75">
      <c r="C245" s="34" t="s">
        <v>62</v>
      </c>
      <c r="D245" s="42">
        <f>SUM(D246:D251)</f>
        <v>76688.66</v>
      </c>
    </row>
    <row r="246" spans="3:4" ht="12.75">
      <c r="C246" s="33" t="s">
        <v>63</v>
      </c>
      <c r="D246" s="57">
        <v>7944.76</v>
      </c>
    </row>
    <row r="247" spans="3:4" ht="12.75">
      <c r="C247" s="33" t="s">
        <v>64</v>
      </c>
      <c r="D247" s="57">
        <v>9507.26</v>
      </c>
    </row>
    <row r="248" spans="3:4" ht="12.75">
      <c r="C248" s="33" t="s">
        <v>65</v>
      </c>
      <c r="D248" s="57">
        <v>30</v>
      </c>
    </row>
    <row r="249" spans="3:4" ht="25.5">
      <c r="C249" s="33" t="s">
        <v>116</v>
      </c>
      <c r="D249" s="57">
        <v>49401.09</v>
      </c>
    </row>
    <row r="250" spans="3:4" ht="12.75">
      <c r="C250" s="33" t="s">
        <v>66</v>
      </c>
      <c r="D250" s="57">
        <v>9000</v>
      </c>
    </row>
    <row r="251" spans="3:4" ht="13.5" thickBot="1">
      <c r="C251" s="35" t="s">
        <v>67</v>
      </c>
      <c r="D251" s="58">
        <v>805.55</v>
      </c>
    </row>
    <row r="252" ht="12.75">
      <c r="C252" s="11"/>
    </row>
    <row r="253" ht="13.5" thickBot="1">
      <c r="C253" s="11"/>
    </row>
    <row r="254" spans="1:4" ht="12.75">
      <c r="A254" s="17">
        <v>4</v>
      </c>
      <c r="C254" s="87" t="s">
        <v>147</v>
      </c>
      <c r="D254" s="45">
        <f>SUM(D255:D257)</f>
        <v>0</v>
      </c>
    </row>
    <row r="255" spans="3:4" ht="38.25">
      <c r="C255" s="19" t="s">
        <v>154</v>
      </c>
      <c r="D255" s="57"/>
    </row>
    <row r="256" spans="3:4" ht="63.75">
      <c r="C256" s="19" t="s">
        <v>155</v>
      </c>
      <c r="D256" s="57"/>
    </row>
    <row r="257" spans="1:4" ht="13.5" thickBot="1">
      <c r="A257" s="71"/>
      <c r="C257" s="88" t="s">
        <v>139</v>
      </c>
      <c r="D257" s="58"/>
    </row>
    <row r="258" spans="1:4" ht="12.75">
      <c r="A258" s="71"/>
      <c r="C258" s="81"/>
      <c r="D258" s="82"/>
    </row>
    <row r="259" spans="1:4" ht="13.5" thickBot="1">
      <c r="A259" s="71"/>
      <c r="C259" s="81"/>
      <c r="D259" s="82"/>
    </row>
    <row r="260" spans="1:4" ht="12.75">
      <c r="A260" s="71">
        <v>4</v>
      </c>
      <c r="C260" s="87" t="s">
        <v>148</v>
      </c>
      <c r="D260" s="45">
        <f>SUM(D261:D266)</f>
        <v>10121.8</v>
      </c>
    </row>
    <row r="261" spans="1:4" ht="38.25">
      <c r="A261" s="71"/>
      <c r="C261" s="19" t="s">
        <v>156</v>
      </c>
      <c r="D261" s="57"/>
    </row>
    <row r="262" spans="1:4" ht="38.25">
      <c r="A262" s="71"/>
      <c r="C262" s="19" t="s">
        <v>157</v>
      </c>
      <c r="D262" s="57"/>
    </row>
    <row r="263" spans="1:4" ht="38.25">
      <c r="A263" s="71"/>
      <c r="C263" s="19" t="s">
        <v>158</v>
      </c>
      <c r="D263" s="57"/>
    </row>
    <row r="264" spans="1:4" ht="25.5">
      <c r="A264" s="71"/>
      <c r="C264" s="19" t="s">
        <v>149</v>
      </c>
      <c r="D264" s="72"/>
    </row>
    <row r="265" spans="1:4" ht="25.5">
      <c r="A265" s="71"/>
      <c r="C265" s="19" t="s">
        <v>159</v>
      </c>
      <c r="D265" s="72"/>
    </row>
    <row r="266" spans="1:4" ht="13.5" thickBot="1">
      <c r="A266" s="71"/>
      <c r="C266" s="90" t="s">
        <v>150</v>
      </c>
      <c r="D266" s="74">
        <v>10121.8</v>
      </c>
    </row>
    <row r="267" spans="1:4" ht="12.75">
      <c r="A267" s="71"/>
      <c r="C267" s="81"/>
      <c r="D267" s="82"/>
    </row>
    <row r="268" spans="1:5" ht="25.5" customHeight="1">
      <c r="A268" s="17">
        <v>5</v>
      </c>
      <c r="C268" s="148" t="s">
        <v>117</v>
      </c>
      <c r="D268" s="148"/>
      <c r="E268" s="148"/>
    </row>
    <row r="269" ht="13.5" thickBot="1">
      <c r="C269" s="11"/>
    </row>
    <row r="270" spans="3:5" ht="12.75">
      <c r="C270" s="137" t="s">
        <v>89</v>
      </c>
      <c r="D270" s="139" t="s">
        <v>80</v>
      </c>
      <c r="E270" s="144"/>
    </row>
    <row r="271" spans="3:5" ht="12.75">
      <c r="C271" s="122"/>
      <c r="D271" s="4" t="s">
        <v>81</v>
      </c>
      <c r="E271" s="26" t="s">
        <v>82</v>
      </c>
    </row>
    <row r="272" spans="3:5" ht="12.75">
      <c r="C272" s="91" t="s">
        <v>118</v>
      </c>
      <c r="D272" s="54">
        <v>901858.6</v>
      </c>
      <c r="E272" s="92">
        <v>0</v>
      </c>
    </row>
    <row r="273" spans="3:5" ht="12.75">
      <c r="C273" s="93" t="s">
        <v>83</v>
      </c>
      <c r="D273" s="41">
        <v>28681.01</v>
      </c>
      <c r="E273" s="42">
        <f>E274+E275</f>
        <v>0</v>
      </c>
    </row>
    <row r="274" spans="3:5" ht="12.75">
      <c r="C274" s="93" t="s">
        <v>84</v>
      </c>
      <c r="D274" s="55"/>
      <c r="E274" s="57"/>
    </row>
    <row r="275" spans="3:5" ht="12.75">
      <c r="C275" s="93" t="s">
        <v>85</v>
      </c>
      <c r="D275" s="55"/>
      <c r="E275" s="57"/>
    </row>
    <row r="276" spans="3:5" ht="12.75">
      <c r="C276" s="93" t="s">
        <v>86</v>
      </c>
      <c r="D276" s="41">
        <f>D277+D278</f>
        <v>0</v>
      </c>
      <c r="E276" s="42">
        <f>E277+E278</f>
        <v>0</v>
      </c>
    </row>
    <row r="277" spans="3:5" ht="12.75">
      <c r="C277" s="93" t="s">
        <v>87</v>
      </c>
      <c r="D277" s="55"/>
      <c r="E277" s="57"/>
    </row>
    <row r="278" spans="3:5" ht="12.75">
      <c r="C278" s="93" t="s">
        <v>85</v>
      </c>
      <c r="D278" s="55"/>
      <c r="E278" s="57"/>
    </row>
    <row r="279" spans="3:5" ht="13.5" thickBot="1">
      <c r="C279" s="94" t="s">
        <v>88</v>
      </c>
      <c r="D279" s="39">
        <f>D272+D273-D276</f>
        <v>930539.61</v>
      </c>
      <c r="E279" s="40">
        <f>E272+E273-E276</f>
        <v>0</v>
      </c>
    </row>
    <row r="280" ht="12.75">
      <c r="C280" s="11"/>
    </row>
    <row r="282" spans="1:4" ht="12.75">
      <c r="A282" s="17">
        <v>5</v>
      </c>
      <c r="C282" s="150" t="s">
        <v>102</v>
      </c>
      <c r="D282" s="150"/>
    </row>
    <row r="283" ht="13.5" thickBot="1">
      <c r="D283" s="79"/>
    </row>
    <row r="284" spans="3:4" ht="12.75">
      <c r="C284" s="36" t="s">
        <v>119</v>
      </c>
      <c r="D284" s="45">
        <f>SUM(D286:D294)</f>
        <v>166385.30000000002</v>
      </c>
    </row>
    <row r="285" spans="3:4" ht="12.75">
      <c r="C285" s="95" t="s">
        <v>92</v>
      </c>
      <c r="D285" s="76"/>
    </row>
    <row r="286" spans="3:4" ht="12.75">
      <c r="C286" s="60" t="s">
        <v>189</v>
      </c>
      <c r="D286" s="57">
        <v>78276.88</v>
      </c>
    </row>
    <row r="287" spans="3:4" ht="12.75">
      <c r="C287" s="60" t="s">
        <v>187</v>
      </c>
      <c r="D287" s="57">
        <v>73182.82</v>
      </c>
    </row>
    <row r="288" spans="3:4" ht="12.75">
      <c r="C288" s="60" t="s">
        <v>188</v>
      </c>
      <c r="D288" s="57">
        <v>14925.6</v>
      </c>
    </row>
    <row r="289" spans="3:4" ht="12.75">
      <c r="C289" s="60"/>
      <c r="D289" s="57"/>
    </row>
    <row r="290" spans="3:4" ht="12.75">
      <c r="C290" s="60"/>
      <c r="D290" s="57"/>
    </row>
    <row r="291" spans="3:4" ht="12.75">
      <c r="C291" s="60"/>
      <c r="D291" s="57"/>
    </row>
    <row r="292" spans="3:4" ht="12.75">
      <c r="C292" s="96"/>
      <c r="D292" s="57"/>
    </row>
    <row r="293" spans="3:4" ht="12.75">
      <c r="C293" s="96"/>
      <c r="D293" s="57"/>
    </row>
    <row r="294" spans="3:4" ht="13.5" thickBot="1">
      <c r="C294" s="61"/>
      <c r="D294" s="58"/>
    </row>
    <row r="295" spans="3:4" ht="12.75">
      <c r="C295" s="7"/>
      <c r="D295" s="31"/>
    </row>
    <row r="297" spans="1:3" ht="13.5" thickBot="1">
      <c r="A297" s="17">
        <v>6</v>
      </c>
      <c r="C297" s="16" t="s">
        <v>120</v>
      </c>
    </row>
    <row r="298" spans="3:5" ht="12.75">
      <c r="C298" s="143" t="s">
        <v>50</v>
      </c>
      <c r="D298" s="139" t="s">
        <v>51</v>
      </c>
      <c r="E298" s="144"/>
    </row>
    <row r="299" spans="3:5" ht="25.5">
      <c r="C299" s="111"/>
      <c r="D299" s="8" t="s">
        <v>52</v>
      </c>
      <c r="E299" s="21" t="s">
        <v>34</v>
      </c>
    </row>
    <row r="300" spans="3:5" ht="12.75">
      <c r="C300" s="27" t="s">
        <v>69</v>
      </c>
      <c r="D300" s="55"/>
      <c r="E300" s="57"/>
    </row>
    <row r="301" spans="3:5" ht="12.75">
      <c r="C301" s="27" t="s">
        <v>70</v>
      </c>
      <c r="D301" s="55"/>
      <c r="E301" s="57"/>
    </row>
    <row r="302" spans="3:5" ht="12.75">
      <c r="C302" s="27" t="s">
        <v>71</v>
      </c>
      <c r="D302" s="55"/>
      <c r="E302" s="57"/>
    </row>
    <row r="303" spans="3:5" ht="12.75">
      <c r="C303" s="27" t="s">
        <v>121</v>
      </c>
      <c r="D303" s="55"/>
      <c r="E303" s="57"/>
    </row>
    <row r="304" spans="3:5" ht="13.5" thickBot="1">
      <c r="C304" s="28" t="s">
        <v>8</v>
      </c>
      <c r="D304" s="39">
        <f>SUM(D300:D303)</f>
        <v>0</v>
      </c>
      <c r="E304" s="40">
        <f>SUM(E300:E303)</f>
        <v>0</v>
      </c>
    </row>
  </sheetData>
  <mergeCells count="75">
    <mergeCell ref="H93:I94"/>
    <mergeCell ref="C92:I92"/>
    <mergeCell ref="C80:C81"/>
    <mergeCell ref="C122:E122"/>
    <mergeCell ref="D95:I95"/>
    <mergeCell ref="D93:G93"/>
    <mergeCell ref="C93:C96"/>
    <mergeCell ref="C107:I107"/>
    <mergeCell ref="C11:D11"/>
    <mergeCell ref="C12:D12"/>
    <mergeCell ref="C13:D13"/>
    <mergeCell ref="H108:I109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98:C299"/>
    <mergeCell ref="D298:E298"/>
    <mergeCell ref="C145:E145"/>
    <mergeCell ref="D270:E270"/>
    <mergeCell ref="C270:C271"/>
    <mergeCell ref="C268:E268"/>
    <mergeCell ref="C214:D214"/>
    <mergeCell ref="C282:D282"/>
    <mergeCell ref="C163:E163"/>
    <mergeCell ref="C155:D155"/>
    <mergeCell ref="D135:E135"/>
    <mergeCell ref="C108:C111"/>
    <mergeCell ref="D108:G108"/>
    <mergeCell ref="D109:E109"/>
    <mergeCell ref="F109:G109"/>
    <mergeCell ref="D110:I110"/>
    <mergeCell ref="C134:E134"/>
    <mergeCell ref="C123:C124"/>
    <mergeCell ref="D123:E123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23:G23"/>
    <mergeCell ref="D26:E26"/>
    <mergeCell ref="D27:E27"/>
    <mergeCell ref="C30:I30"/>
    <mergeCell ref="C40:K40"/>
    <mergeCell ref="F24:G24"/>
    <mergeCell ref="D24:E25"/>
    <mergeCell ref="C24:C25"/>
    <mergeCell ref="C168:D168"/>
    <mergeCell ref="C57:G57"/>
    <mergeCell ref="C164:D164"/>
    <mergeCell ref="C165:D165"/>
    <mergeCell ref="C162:E162"/>
    <mergeCell ref="E58:F58"/>
    <mergeCell ref="G58:G59"/>
    <mergeCell ref="C58:C59"/>
    <mergeCell ref="D58:D59"/>
    <mergeCell ref="C135:C13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3" r:id="rId3"/>
  <headerFooter alignWithMargins="0">
    <oddFooter>&amp;CStrona &amp;P z &amp;N</oddFooter>
  </headerFooter>
  <rowBreaks count="7" manualBreakCount="7">
    <brk id="38" max="255" man="1"/>
    <brk id="106" max="255" man="1"/>
    <brk id="132" max="255" man="1"/>
    <brk id="167" max="255" man="1"/>
    <brk id="213" max="255" man="1"/>
    <brk id="253" max="255" man="1"/>
    <brk id="2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USER</cp:lastModifiedBy>
  <cp:lastPrinted>2013-03-21T08:30:38Z</cp:lastPrinted>
  <dcterms:created xsi:type="dcterms:W3CDTF">2005-02-07T16:33:39Z</dcterms:created>
  <dcterms:modified xsi:type="dcterms:W3CDTF">2013-06-13T11:49:50Z</dcterms:modified>
  <cp:category/>
  <cp:version/>
  <cp:contentType/>
  <cp:contentStatus/>
</cp:coreProperties>
</file>